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ebeniakova\Documents\Technická pomoc\303705 Blšanka probírka\"/>
    </mc:Choice>
  </mc:AlternateContent>
  <xr:revisionPtr revIDLastSave="0" documentId="8_{F3FDF124-0490-4663-8FD6-3565AC7B5EF7}" xr6:coauthVersionLast="36" xr6:coauthVersionMax="36" xr10:uidLastSave="{00000000-0000-0000-0000-000000000000}"/>
  <bookViews>
    <workbookView xWindow="480" yWindow="30" windowWidth="18195" windowHeight="1131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H70" i="1" l="1"/>
  <c r="H61" i="1" l="1"/>
  <c r="H60" i="1"/>
  <c r="H62" i="1" l="1"/>
  <c r="D55" i="1" l="1"/>
  <c r="E55" i="1"/>
  <c r="C55" i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8" i="1"/>
  <c r="H8" i="1" s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8" i="1"/>
  <c r="H55" i="1" l="1"/>
  <c r="H65" i="1" s="1"/>
  <c r="H74" i="1" s="1"/>
  <c r="F55" i="1"/>
</calcChain>
</file>

<file path=xl/sharedStrings.xml><?xml version="1.0" encoding="utf-8"?>
<sst xmlns="http://schemas.openxmlformats.org/spreadsheetml/2006/main" count="42" uniqueCount="36">
  <si>
    <t>Celkem</t>
  </si>
  <si>
    <t>Olše</t>
  </si>
  <si>
    <t>Vrba</t>
  </si>
  <si>
    <t>Topol</t>
  </si>
  <si>
    <t>Lokalita:</t>
  </si>
  <si>
    <t>Náklady (Kč bez DPH)</t>
  </si>
  <si>
    <t>jednotková cena za ks</t>
  </si>
  <si>
    <t>celkem</t>
  </si>
  <si>
    <t>Blšanka - probírka BP, Kryry, 27,260 - 27,700</t>
  </si>
  <si>
    <t>VÝKAZ VÝMĚR</t>
  </si>
  <si>
    <t>Dřevina - počet ks</t>
  </si>
  <si>
    <t>Celkem   ks</t>
  </si>
  <si>
    <t>Směrové kácení</t>
  </si>
  <si>
    <r>
      <rPr>
        <b/>
        <sz val="10"/>
        <color theme="1"/>
        <rFont val="Arial"/>
        <family val="2"/>
      </rPr>
      <t>Průměr</t>
    </r>
    <r>
      <rPr>
        <sz val="10"/>
        <color theme="1"/>
        <rFont val="Arial"/>
        <family val="2"/>
      </rPr>
      <t xml:space="preserve">
(cm)</t>
    </r>
  </si>
  <si>
    <r>
      <rPr>
        <b/>
        <sz val="10"/>
        <color theme="1"/>
        <rFont val="Arial"/>
        <family val="2"/>
      </rPr>
      <t>Obvod</t>
    </r>
    <r>
      <rPr>
        <sz val="10"/>
        <color theme="1"/>
        <rFont val="Arial"/>
        <family val="2"/>
      </rPr>
      <t xml:space="preserve">
(cm)</t>
    </r>
  </si>
  <si>
    <t>Ostatní přepodkládané náklady:</t>
  </si>
  <si>
    <t>náklady v Kč bez DPH</t>
  </si>
  <si>
    <t>jednotková cena</t>
  </si>
  <si>
    <t>popis</t>
  </si>
  <si>
    <t>MJ</t>
  </si>
  <si>
    <t>množství</t>
  </si>
  <si>
    <t>smýcení křovin vč. likvidace</t>
  </si>
  <si>
    <t>m2</t>
  </si>
  <si>
    <t>Ostatní náklady manipulace, vodorovné přemístění, úklid pozemku, likvidace polomů, likvidace větví atd.</t>
  </si>
  <si>
    <t>kpl</t>
  </si>
  <si>
    <t>kompenzace za zábor zemědělské půdy</t>
  </si>
  <si>
    <t>pozn.</t>
  </si>
  <si>
    <t xml:space="preserve">pevně stanovená částka </t>
  </si>
  <si>
    <t>Vyplňujte pouze šedě podbarvený sloupec G !!!</t>
  </si>
  <si>
    <t>CENA ZA ODKUP DŘEVNÍ HMOTY</t>
  </si>
  <si>
    <t>dřevní hmota k odkupu</t>
  </si>
  <si>
    <t>cena v kč bez DPH</t>
  </si>
  <si>
    <t>PLM</t>
  </si>
  <si>
    <t>CENA CELKEM PO ODEČTENÍ ODKUPU DŘEVNÍ HMOTY</t>
  </si>
  <si>
    <t>v Kč bez DPH</t>
  </si>
  <si>
    <t>CENA PRÁCE CELKEM v Kč bez DPH  (kácení a ostaní předpokládané náklady)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</si>
</sst>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/>
    <xf numFmtId="0" fontId="3" fillId="0" borderId="3" xfId="0" applyFont="1" applyBorder="1" applyAlignment="1">
      <alignment horizontal="center" vertical="center" wrapText="1" shrinkToFit="1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3" fillId="2" borderId="4" xfId="0" applyFont="1" applyFill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1" fontId="3" fillId="2" borderId="27" xfId="0" applyNumberFormat="1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1" fontId="3" fillId="2" borderId="13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" fontId="3" fillId="2" borderId="17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3" xfId="0" applyFont="1" applyBorder="1"/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wrapText="1" shrinkToFit="1"/>
    </xf>
    <xf numFmtId="4" fontId="3" fillId="0" borderId="15" xfId="0" applyNumberFormat="1" applyFont="1" applyBorder="1"/>
    <xf numFmtId="4" fontId="3" fillId="0" borderId="6" xfId="0" applyNumberFormat="1" applyFont="1" applyBorder="1"/>
    <xf numFmtId="4" fontId="3" fillId="0" borderId="13" xfId="0" applyNumberFormat="1" applyFont="1" applyBorder="1"/>
    <xf numFmtId="4" fontId="2" fillId="0" borderId="17" xfId="0" applyNumberFormat="1" applyFont="1" applyBorder="1"/>
    <xf numFmtId="4" fontId="3" fillId="0" borderId="11" xfId="0" applyNumberFormat="1" applyFont="1" applyBorder="1"/>
    <xf numFmtId="4" fontId="3" fillId="0" borderId="26" xfId="0" applyNumberFormat="1" applyFont="1" applyBorder="1"/>
    <xf numFmtId="4" fontId="3" fillId="0" borderId="24" xfId="0" applyNumberFormat="1" applyFont="1" applyBorder="1"/>
    <xf numFmtId="4" fontId="3" fillId="0" borderId="19" xfId="0" applyNumberFormat="1" applyFont="1" applyBorder="1"/>
    <xf numFmtId="4" fontId="2" fillId="5" borderId="9" xfId="0" applyNumberFormat="1" applyFont="1" applyFill="1" applyBorder="1"/>
    <xf numFmtId="4" fontId="2" fillId="5" borderId="3" xfId="0" applyNumberFormat="1" applyFont="1" applyFill="1" applyBorder="1"/>
    <xf numFmtId="4" fontId="2" fillId="5" borderId="29" xfId="0" applyNumberFormat="1" applyFont="1" applyFill="1" applyBorder="1"/>
    <xf numFmtId="4" fontId="3" fillId="5" borderId="3" xfId="0" applyNumberFormat="1" applyFont="1" applyFill="1" applyBorder="1"/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" fontId="0" fillId="0" borderId="0" xfId="0" applyNumberForma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Border="1" applyProtection="1">
      <protection locked="0"/>
    </xf>
    <xf numFmtId="0" fontId="12" fillId="0" borderId="0" xfId="0" applyFont="1" applyProtection="1">
      <protection locked="0"/>
    </xf>
    <xf numFmtId="0" fontId="12" fillId="0" borderId="3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5" xfId="0" applyFont="1" applyBorder="1" applyProtection="1">
      <protection locked="0"/>
    </xf>
    <xf numFmtId="4" fontId="2" fillId="0" borderId="19" xfId="0" applyNumberFormat="1" applyFont="1" applyBorder="1"/>
    <xf numFmtId="4" fontId="2" fillId="5" borderId="27" xfId="0" applyNumberFormat="1" applyFont="1" applyFill="1" applyBorder="1"/>
    <xf numFmtId="4" fontId="2" fillId="5" borderId="13" xfId="0" applyNumberFormat="1" applyFont="1" applyFill="1" applyBorder="1"/>
    <xf numFmtId="4" fontId="2" fillId="5" borderId="17" xfId="0" applyNumberFormat="1" applyFont="1" applyFill="1" applyBorder="1"/>
    <xf numFmtId="4" fontId="13" fillId="2" borderId="31" xfId="0" applyNumberFormat="1" applyFont="1" applyFill="1" applyBorder="1" applyAlignment="1">
      <alignment vertical="center"/>
    </xf>
    <xf numFmtId="4" fontId="3" fillId="5" borderId="13" xfId="0" applyNumberFormat="1" applyFont="1" applyFill="1" applyBorder="1"/>
    <xf numFmtId="0" fontId="6" fillId="0" borderId="3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21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7" fillId="6" borderId="21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8" fillId="0" borderId="20" xfId="0" applyFont="1" applyBorder="1" applyAlignment="1">
      <alignment horizontal="left"/>
    </xf>
    <xf numFmtId="0" fontId="4" fillId="0" borderId="2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left" vertical="center" wrapText="1" shrinkToFi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13" xfId="0" applyFont="1" applyBorder="1" applyAlignment="1">
      <alignment horizontal="left" vertical="center" wrapText="1" shrinkToFit="1"/>
    </xf>
    <xf numFmtId="0" fontId="3" fillId="0" borderId="3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7"/>
  <sheetViews>
    <sheetView tabSelected="1" topLeftCell="A49" workbookViewId="0">
      <selection activeCell="G62" sqref="G62"/>
    </sheetView>
  </sheetViews>
  <sheetFormatPr defaultRowHeight="15" x14ac:dyDescent="0.25"/>
  <cols>
    <col min="3" max="3" width="10.140625" bestFit="1" customWidth="1"/>
    <col min="6" max="6" width="15.140625" customWidth="1"/>
    <col min="7" max="7" width="18.140625" customWidth="1"/>
    <col min="8" max="8" width="17.140625" customWidth="1"/>
  </cols>
  <sheetData>
    <row r="1" spans="1:10" ht="18" x14ac:dyDescent="0.25">
      <c r="A1" s="96" t="s">
        <v>9</v>
      </c>
      <c r="B1" s="96"/>
      <c r="C1" s="96"/>
      <c r="D1" s="96"/>
      <c r="E1" s="96"/>
      <c r="F1" s="96"/>
      <c r="G1" s="96"/>
      <c r="H1" s="96"/>
    </row>
    <row r="2" spans="1:10" ht="22.5" customHeight="1" x14ac:dyDescent="0.25">
      <c r="A2" s="7" t="s">
        <v>4</v>
      </c>
      <c r="B2" s="7"/>
      <c r="C2" s="7" t="s">
        <v>8</v>
      </c>
      <c r="D2" s="7"/>
      <c r="E2" s="7"/>
      <c r="F2" s="7"/>
      <c r="G2" s="8"/>
      <c r="H2" s="8"/>
    </row>
    <row r="3" spans="1:10" ht="22.5" customHeight="1" thickBot="1" x14ac:dyDescent="0.3">
      <c r="A3" s="105" t="s">
        <v>28</v>
      </c>
      <c r="B3" s="105"/>
      <c r="C3" s="105"/>
      <c r="D3" s="105"/>
      <c r="E3" s="105"/>
      <c r="F3" s="105"/>
      <c r="G3" s="105"/>
      <c r="H3" s="105"/>
    </row>
    <row r="4" spans="1:10" ht="23.25" customHeight="1" thickBot="1" x14ac:dyDescent="0.3">
      <c r="A4" s="99" t="s">
        <v>12</v>
      </c>
      <c r="B4" s="100"/>
      <c r="C4" s="100"/>
      <c r="D4" s="100"/>
      <c r="E4" s="100"/>
      <c r="F4" s="100"/>
      <c r="G4" s="100"/>
      <c r="H4" s="101"/>
      <c r="J4" s="1"/>
    </row>
    <row r="5" spans="1:10" x14ac:dyDescent="0.25">
      <c r="A5" s="116" t="s">
        <v>13</v>
      </c>
      <c r="B5" s="119" t="s">
        <v>14</v>
      </c>
      <c r="C5" s="97" t="s">
        <v>10</v>
      </c>
      <c r="D5" s="97"/>
      <c r="E5" s="97"/>
      <c r="F5" s="113" t="s">
        <v>11</v>
      </c>
      <c r="G5" s="106" t="s">
        <v>5</v>
      </c>
      <c r="H5" s="107"/>
    </row>
    <row r="6" spans="1:10" x14ac:dyDescent="0.25">
      <c r="A6" s="117"/>
      <c r="B6" s="98"/>
      <c r="C6" s="98"/>
      <c r="D6" s="98"/>
      <c r="E6" s="98"/>
      <c r="F6" s="114"/>
      <c r="G6" s="108"/>
      <c r="H6" s="109"/>
    </row>
    <row r="7" spans="1:10" ht="27" customHeight="1" thickBot="1" x14ac:dyDescent="0.3">
      <c r="A7" s="118"/>
      <c r="B7" s="120"/>
      <c r="C7" s="3" t="s">
        <v>3</v>
      </c>
      <c r="D7" s="4" t="s">
        <v>2</v>
      </c>
      <c r="E7" s="4" t="s">
        <v>1</v>
      </c>
      <c r="F7" s="115"/>
      <c r="G7" s="5" t="s">
        <v>6</v>
      </c>
      <c r="H7" s="6" t="s">
        <v>7</v>
      </c>
    </row>
    <row r="8" spans="1:10" x14ac:dyDescent="0.25">
      <c r="A8" s="9">
        <v>10</v>
      </c>
      <c r="B8" s="10">
        <f>PI()*A8</f>
        <v>31.415926535897931</v>
      </c>
      <c r="C8" s="11"/>
      <c r="D8" s="12">
        <v>26</v>
      </c>
      <c r="E8" s="13">
        <v>3</v>
      </c>
      <c r="F8" s="14">
        <f t="shared" ref="F8:F54" si="0">SUM(C8:E8)</f>
        <v>29</v>
      </c>
      <c r="G8" s="56"/>
      <c r="H8" s="52">
        <f>G8*F8</f>
        <v>0</v>
      </c>
    </row>
    <row r="9" spans="1:10" x14ac:dyDescent="0.25">
      <c r="A9" s="15">
        <v>12</v>
      </c>
      <c r="B9" s="16">
        <f t="shared" ref="B9:B54" si="1">PI()*A9</f>
        <v>37.699111843077517</v>
      </c>
      <c r="C9" s="17"/>
      <c r="D9" s="18">
        <v>2</v>
      </c>
      <c r="E9" s="18"/>
      <c r="F9" s="19">
        <f t="shared" si="0"/>
        <v>2</v>
      </c>
      <c r="G9" s="57"/>
      <c r="H9" s="49">
        <f t="shared" ref="H9:H54" si="2">G9*F9</f>
        <v>0</v>
      </c>
    </row>
    <row r="10" spans="1:10" x14ac:dyDescent="0.25">
      <c r="A10" s="15">
        <v>14</v>
      </c>
      <c r="B10" s="16">
        <f t="shared" si="1"/>
        <v>43.982297150257104</v>
      </c>
      <c r="C10" s="17"/>
      <c r="D10" s="18">
        <v>6</v>
      </c>
      <c r="E10" s="18">
        <v>2</v>
      </c>
      <c r="F10" s="19">
        <f t="shared" si="0"/>
        <v>8</v>
      </c>
      <c r="G10" s="57"/>
      <c r="H10" s="49">
        <f t="shared" si="2"/>
        <v>0</v>
      </c>
    </row>
    <row r="11" spans="1:10" x14ac:dyDescent="0.25">
      <c r="A11" s="15">
        <v>16</v>
      </c>
      <c r="B11" s="16">
        <f t="shared" si="1"/>
        <v>50.26548245743669</v>
      </c>
      <c r="C11" s="17"/>
      <c r="D11" s="18">
        <v>5</v>
      </c>
      <c r="E11" s="18"/>
      <c r="F11" s="19">
        <f t="shared" si="0"/>
        <v>5</v>
      </c>
      <c r="G11" s="57"/>
      <c r="H11" s="49">
        <f t="shared" si="2"/>
        <v>0</v>
      </c>
    </row>
    <row r="12" spans="1:10" x14ac:dyDescent="0.25">
      <c r="A12" s="15">
        <v>18</v>
      </c>
      <c r="B12" s="16">
        <f t="shared" si="1"/>
        <v>56.548667764616276</v>
      </c>
      <c r="C12" s="17"/>
      <c r="D12" s="18">
        <v>5</v>
      </c>
      <c r="E12" s="18"/>
      <c r="F12" s="19">
        <f t="shared" si="0"/>
        <v>5</v>
      </c>
      <c r="G12" s="57"/>
      <c r="H12" s="49">
        <f t="shared" si="2"/>
        <v>0</v>
      </c>
    </row>
    <row r="13" spans="1:10" ht="15.75" thickBot="1" x14ac:dyDescent="0.3">
      <c r="A13" s="20">
        <v>20</v>
      </c>
      <c r="B13" s="21">
        <f t="shared" si="1"/>
        <v>62.831853071795862</v>
      </c>
      <c r="C13" s="22"/>
      <c r="D13" s="23">
        <v>1</v>
      </c>
      <c r="E13" s="23"/>
      <c r="F13" s="24">
        <f t="shared" si="0"/>
        <v>1</v>
      </c>
      <c r="G13" s="75"/>
      <c r="H13" s="53">
        <f t="shared" si="2"/>
        <v>0</v>
      </c>
    </row>
    <row r="14" spans="1:10" x14ac:dyDescent="0.25">
      <c r="A14" s="25">
        <v>24</v>
      </c>
      <c r="B14" s="26">
        <f t="shared" si="1"/>
        <v>75.398223686155035</v>
      </c>
      <c r="C14" s="27"/>
      <c r="D14" s="28">
        <v>1</v>
      </c>
      <c r="E14" s="28"/>
      <c r="F14" s="29">
        <f t="shared" si="0"/>
        <v>1</v>
      </c>
      <c r="G14" s="58"/>
      <c r="H14" s="54">
        <f t="shared" si="2"/>
        <v>0</v>
      </c>
    </row>
    <row r="15" spans="1:10" ht="15.75" thickBot="1" x14ac:dyDescent="0.3">
      <c r="A15" s="30">
        <v>30</v>
      </c>
      <c r="B15" s="31">
        <f t="shared" si="1"/>
        <v>94.247779607693786</v>
      </c>
      <c r="C15" s="32"/>
      <c r="D15" s="33">
        <v>1</v>
      </c>
      <c r="E15" s="33"/>
      <c r="F15" s="34">
        <f t="shared" si="0"/>
        <v>1</v>
      </c>
      <c r="G15" s="76"/>
      <c r="H15" s="48">
        <f t="shared" si="2"/>
        <v>0</v>
      </c>
    </row>
    <row r="16" spans="1:10" x14ac:dyDescent="0.25">
      <c r="A16" s="35">
        <v>32</v>
      </c>
      <c r="B16" s="36">
        <f t="shared" si="1"/>
        <v>100.53096491487338</v>
      </c>
      <c r="C16" s="37"/>
      <c r="D16" s="13"/>
      <c r="E16" s="13">
        <v>2</v>
      </c>
      <c r="F16" s="14">
        <f t="shared" si="0"/>
        <v>2</v>
      </c>
      <c r="G16" s="56"/>
      <c r="H16" s="52">
        <f t="shared" si="2"/>
        <v>0</v>
      </c>
    </row>
    <row r="17" spans="1:8" x14ac:dyDescent="0.25">
      <c r="A17" s="15">
        <v>34</v>
      </c>
      <c r="B17" s="16">
        <f t="shared" si="1"/>
        <v>106.81415022205297</v>
      </c>
      <c r="C17" s="17"/>
      <c r="D17" s="18">
        <v>1</v>
      </c>
      <c r="E17" s="18">
        <v>2</v>
      </c>
      <c r="F17" s="19">
        <f t="shared" si="0"/>
        <v>3</v>
      </c>
      <c r="G17" s="57"/>
      <c r="H17" s="49">
        <f t="shared" si="2"/>
        <v>0</v>
      </c>
    </row>
    <row r="18" spans="1:8" x14ac:dyDescent="0.25">
      <c r="A18" s="15">
        <v>38</v>
      </c>
      <c r="B18" s="16">
        <f t="shared" si="1"/>
        <v>119.38052083641213</v>
      </c>
      <c r="C18" s="17"/>
      <c r="D18" s="18">
        <v>1</v>
      </c>
      <c r="E18" s="18"/>
      <c r="F18" s="19">
        <f t="shared" si="0"/>
        <v>1</v>
      </c>
      <c r="G18" s="57"/>
      <c r="H18" s="49">
        <f t="shared" si="2"/>
        <v>0</v>
      </c>
    </row>
    <row r="19" spans="1:8" ht="15.75" thickBot="1" x14ac:dyDescent="0.3">
      <c r="A19" s="20">
        <v>40</v>
      </c>
      <c r="B19" s="21">
        <f t="shared" si="1"/>
        <v>125.66370614359172</v>
      </c>
      <c r="C19" s="22"/>
      <c r="D19" s="23">
        <v>1</v>
      </c>
      <c r="E19" s="23"/>
      <c r="F19" s="24">
        <f t="shared" si="0"/>
        <v>1</v>
      </c>
      <c r="G19" s="75"/>
      <c r="H19" s="53">
        <f t="shared" si="2"/>
        <v>0</v>
      </c>
    </row>
    <row r="20" spans="1:8" x14ac:dyDescent="0.25">
      <c r="A20" s="25">
        <v>42</v>
      </c>
      <c r="B20" s="26">
        <f t="shared" si="1"/>
        <v>131.94689145077132</v>
      </c>
      <c r="C20" s="27"/>
      <c r="D20" s="28">
        <v>1</v>
      </c>
      <c r="E20" s="28"/>
      <c r="F20" s="29">
        <f t="shared" si="0"/>
        <v>1</v>
      </c>
      <c r="G20" s="58"/>
      <c r="H20" s="54">
        <f t="shared" si="2"/>
        <v>0</v>
      </c>
    </row>
    <row r="21" spans="1:8" ht="15.75" thickBot="1" x14ac:dyDescent="0.3">
      <c r="A21" s="30">
        <v>48</v>
      </c>
      <c r="B21" s="31">
        <f t="shared" si="1"/>
        <v>150.79644737231007</v>
      </c>
      <c r="C21" s="32"/>
      <c r="D21" s="33">
        <v>1</v>
      </c>
      <c r="E21" s="33"/>
      <c r="F21" s="34">
        <f t="shared" si="0"/>
        <v>1</v>
      </c>
      <c r="G21" s="76"/>
      <c r="H21" s="48">
        <f t="shared" si="2"/>
        <v>0</v>
      </c>
    </row>
    <row r="22" spans="1:8" ht="15.75" thickBot="1" x14ac:dyDescent="0.3">
      <c r="A22" s="38">
        <v>60</v>
      </c>
      <c r="B22" s="39">
        <f t="shared" si="1"/>
        <v>188.49555921538757</v>
      </c>
      <c r="C22" s="40">
        <v>1</v>
      </c>
      <c r="D22" s="41">
        <v>1</v>
      </c>
      <c r="E22" s="41"/>
      <c r="F22" s="42">
        <f t="shared" si="0"/>
        <v>2</v>
      </c>
      <c r="G22" s="77"/>
      <c r="H22" s="55">
        <f t="shared" si="2"/>
        <v>0</v>
      </c>
    </row>
    <row r="23" spans="1:8" x14ac:dyDescent="0.25">
      <c r="A23" s="35">
        <v>62</v>
      </c>
      <c r="B23" s="36">
        <f t="shared" si="1"/>
        <v>194.77874452256717</v>
      </c>
      <c r="C23" s="37">
        <v>1</v>
      </c>
      <c r="D23" s="13"/>
      <c r="E23" s="13"/>
      <c r="F23" s="14">
        <f t="shared" si="0"/>
        <v>1</v>
      </c>
      <c r="G23" s="56"/>
      <c r="H23" s="52">
        <f t="shared" si="2"/>
        <v>0</v>
      </c>
    </row>
    <row r="24" spans="1:8" x14ac:dyDescent="0.25">
      <c r="A24" s="15">
        <v>64</v>
      </c>
      <c r="B24" s="16">
        <f t="shared" si="1"/>
        <v>201.06192982974676</v>
      </c>
      <c r="C24" s="17"/>
      <c r="D24" s="18">
        <v>1</v>
      </c>
      <c r="E24" s="18"/>
      <c r="F24" s="19">
        <f t="shared" si="0"/>
        <v>1</v>
      </c>
      <c r="G24" s="57"/>
      <c r="H24" s="49">
        <f t="shared" si="2"/>
        <v>0</v>
      </c>
    </row>
    <row r="25" spans="1:8" x14ac:dyDescent="0.25">
      <c r="A25" s="15">
        <v>66</v>
      </c>
      <c r="B25" s="16">
        <f t="shared" si="1"/>
        <v>207.34511513692635</v>
      </c>
      <c r="C25" s="17">
        <v>1</v>
      </c>
      <c r="D25" s="18"/>
      <c r="E25" s="18"/>
      <c r="F25" s="19">
        <f t="shared" si="0"/>
        <v>1</v>
      </c>
      <c r="G25" s="57"/>
      <c r="H25" s="49">
        <f t="shared" si="2"/>
        <v>0</v>
      </c>
    </row>
    <row r="26" spans="1:8" x14ac:dyDescent="0.25">
      <c r="A26" s="15">
        <v>68</v>
      </c>
      <c r="B26" s="16">
        <f t="shared" si="1"/>
        <v>213.62830044410595</v>
      </c>
      <c r="C26" s="17"/>
      <c r="D26" s="18">
        <v>1</v>
      </c>
      <c r="E26" s="18"/>
      <c r="F26" s="19">
        <f t="shared" si="0"/>
        <v>1</v>
      </c>
      <c r="G26" s="57"/>
      <c r="H26" s="49">
        <f t="shared" si="2"/>
        <v>0</v>
      </c>
    </row>
    <row r="27" spans="1:8" ht="15.75" thickBot="1" x14ac:dyDescent="0.3">
      <c r="A27" s="20">
        <v>70</v>
      </c>
      <c r="B27" s="21">
        <f t="shared" si="1"/>
        <v>219.91148575128551</v>
      </c>
      <c r="C27" s="22">
        <v>3</v>
      </c>
      <c r="D27" s="23"/>
      <c r="E27" s="23"/>
      <c r="F27" s="24">
        <f t="shared" si="0"/>
        <v>3</v>
      </c>
      <c r="G27" s="75"/>
      <c r="H27" s="53">
        <f t="shared" si="2"/>
        <v>0</v>
      </c>
    </row>
    <row r="28" spans="1:8" x14ac:dyDescent="0.25">
      <c r="A28" s="25">
        <v>72</v>
      </c>
      <c r="B28" s="26">
        <f t="shared" si="1"/>
        <v>226.1946710584651</v>
      </c>
      <c r="C28" s="27">
        <v>2</v>
      </c>
      <c r="D28" s="28"/>
      <c r="E28" s="28"/>
      <c r="F28" s="29">
        <f t="shared" si="0"/>
        <v>2</v>
      </c>
      <c r="G28" s="58"/>
      <c r="H28" s="54">
        <f t="shared" si="2"/>
        <v>0</v>
      </c>
    </row>
    <row r="29" spans="1:8" x14ac:dyDescent="0.25">
      <c r="A29" s="15">
        <v>74</v>
      </c>
      <c r="B29" s="16">
        <f t="shared" si="1"/>
        <v>232.4778563656447</v>
      </c>
      <c r="C29" s="17">
        <v>2</v>
      </c>
      <c r="D29" s="18"/>
      <c r="E29" s="18"/>
      <c r="F29" s="19">
        <f t="shared" si="0"/>
        <v>2</v>
      </c>
      <c r="G29" s="57"/>
      <c r="H29" s="49">
        <f t="shared" si="2"/>
        <v>0</v>
      </c>
    </row>
    <row r="30" spans="1:8" x14ac:dyDescent="0.25">
      <c r="A30" s="15">
        <v>78</v>
      </c>
      <c r="B30" s="16">
        <f t="shared" si="1"/>
        <v>245.04422698000386</v>
      </c>
      <c r="C30" s="17">
        <v>1</v>
      </c>
      <c r="D30" s="18"/>
      <c r="E30" s="18"/>
      <c r="F30" s="19">
        <f t="shared" si="0"/>
        <v>1</v>
      </c>
      <c r="G30" s="57"/>
      <c r="H30" s="49">
        <f t="shared" si="2"/>
        <v>0</v>
      </c>
    </row>
    <row r="31" spans="1:8" ht="15.75" thickBot="1" x14ac:dyDescent="0.3">
      <c r="A31" s="30">
        <v>80</v>
      </c>
      <c r="B31" s="31">
        <f t="shared" si="1"/>
        <v>251.32741228718345</v>
      </c>
      <c r="C31" s="32">
        <v>2</v>
      </c>
      <c r="D31" s="33"/>
      <c r="E31" s="33"/>
      <c r="F31" s="34">
        <f t="shared" si="0"/>
        <v>2</v>
      </c>
      <c r="G31" s="76"/>
      <c r="H31" s="48">
        <f t="shared" si="2"/>
        <v>0</v>
      </c>
    </row>
    <row r="32" spans="1:8" x14ac:dyDescent="0.25">
      <c r="A32" s="35">
        <v>82</v>
      </c>
      <c r="B32" s="36">
        <f t="shared" si="1"/>
        <v>257.61059759436301</v>
      </c>
      <c r="C32" s="37"/>
      <c r="D32" s="13">
        <v>1</v>
      </c>
      <c r="E32" s="13"/>
      <c r="F32" s="14">
        <f t="shared" si="0"/>
        <v>1</v>
      </c>
      <c r="G32" s="56"/>
      <c r="H32" s="52">
        <f t="shared" si="2"/>
        <v>0</v>
      </c>
    </row>
    <row r="33" spans="1:8" x14ac:dyDescent="0.25">
      <c r="A33" s="15">
        <v>84</v>
      </c>
      <c r="B33" s="16">
        <f t="shared" si="1"/>
        <v>263.89378290154264</v>
      </c>
      <c r="C33" s="17">
        <v>2</v>
      </c>
      <c r="D33" s="18"/>
      <c r="E33" s="18"/>
      <c r="F33" s="19">
        <f t="shared" si="0"/>
        <v>2</v>
      </c>
      <c r="G33" s="57"/>
      <c r="H33" s="49">
        <f t="shared" si="2"/>
        <v>0</v>
      </c>
    </row>
    <row r="34" spans="1:8" x14ac:dyDescent="0.25">
      <c r="A34" s="15">
        <v>86</v>
      </c>
      <c r="B34" s="16">
        <f t="shared" si="1"/>
        <v>270.1769682087222</v>
      </c>
      <c r="C34" s="17">
        <v>5</v>
      </c>
      <c r="D34" s="18"/>
      <c r="E34" s="18"/>
      <c r="F34" s="19">
        <f t="shared" si="0"/>
        <v>5</v>
      </c>
      <c r="G34" s="57"/>
      <c r="H34" s="49">
        <f t="shared" si="2"/>
        <v>0</v>
      </c>
    </row>
    <row r="35" spans="1:8" x14ac:dyDescent="0.25">
      <c r="A35" s="15">
        <v>88</v>
      </c>
      <c r="B35" s="16">
        <f t="shared" si="1"/>
        <v>276.46015351590177</v>
      </c>
      <c r="C35" s="17">
        <v>3</v>
      </c>
      <c r="D35" s="18"/>
      <c r="E35" s="18"/>
      <c r="F35" s="19">
        <f t="shared" si="0"/>
        <v>3</v>
      </c>
      <c r="G35" s="57"/>
      <c r="H35" s="49">
        <f t="shared" si="2"/>
        <v>0</v>
      </c>
    </row>
    <row r="36" spans="1:8" ht="15.75" thickBot="1" x14ac:dyDescent="0.3">
      <c r="A36" s="20">
        <v>90</v>
      </c>
      <c r="B36" s="21">
        <f t="shared" si="1"/>
        <v>282.74333882308139</v>
      </c>
      <c r="C36" s="22">
        <v>3</v>
      </c>
      <c r="D36" s="23"/>
      <c r="E36" s="23"/>
      <c r="F36" s="24">
        <f t="shared" si="0"/>
        <v>3</v>
      </c>
      <c r="G36" s="75"/>
      <c r="H36" s="53">
        <f t="shared" si="2"/>
        <v>0</v>
      </c>
    </row>
    <row r="37" spans="1:8" x14ac:dyDescent="0.25">
      <c r="A37" s="25">
        <v>92</v>
      </c>
      <c r="B37" s="26">
        <f t="shared" si="1"/>
        <v>289.02652413026095</v>
      </c>
      <c r="C37" s="27">
        <v>2</v>
      </c>
      <c r="D37" s="28"/>
      <c r="E37" s="28"/>
      <c r="F37" s="29">
        <f t="shared" si="0"/>
        <v>2</v>
      </c>
      <c r="G37" s="58"/>
      <c r="H37" s="54">
        <f t="shared" si="2"/>
        <v>0</v>
      </c>
    </row>
    <row r="38" spans="1:8" x14ac:dyDescent="0.25">
      <c r="A38" s="15">
        <v>94</v>
      </c>
      <c r="B38" s="16">
        <f t="shared" si="1"/>
        <v>295.30970943744057</v>
      </c>
      <c r="C38" s="17">
        <v>1</v>
      </c>
      <c r="D38" s="18"/>
      <c r="E38" s="18"/>
      <c r="F38" s="19">
        <f t="shared" si="0"/>
        <v>1</v>
      </c>
      <c r="G38" s="57"/>
      <c r="H38" s="49">
        <f t="shared" si="2"/>
        <v>0</v>
      </c>
    </row>
    <row r="39" spans="1:8" x14ac:dyDescent="0.25">
      <c r="A39" s="15">
        <v>96</v>
      </c>
      <c r="B39" s="16">
        <f t="shared" si="1"/>
        <v>301.59289474462014</v>
      </c>
      <c r="C39" s="17">
        <v>5</v>
      </c>
      <c r="D39" s="18"/>
      <c r="E39" s="18"/>
      <c r="F39" s="19">
        <f t="shared" si="0"/>
        <v>5</v>
      </c>
      <c r="G39" s="57"/>
      <c r="H39" s="49">
        <f t="shared" si="2"/>
        <v>0</v>
      </c>
    </row>
    <row r="40" spans="1:8" x14ac:dyDescent="0.25">
      <c r="A40" s="15">
        <v>98</v>
      </c>
      <c r="B40" s="16">
        <f t="shared" si="1"/>
        <v>307.8760800517997</v>
      </c>
      <c r="C40" s="17">
        <v>4</v>
      </c>
      <c r="D40" s="18"/>
      <c r="E40" s="18"/>
      <c r="F40" s="19">
        <f t="shared" si="0"/>
        <v>4</v>
      </c>
      <c r="G40" s="57"/>
      <c r="H40" s="49">
        <f t="shared" si="2"/>
        <v>0</v>
      </c>
    </row>
    <row r="41" spans="1:8" ht="15.75" thickBot="1" x14ac:dyDescent="0.3">
      <c r="A41" s="30">
        <v>100</v>
      </c>
      <c r="B41" s="31">
        <f t="shared" si="1"/>
        <v>314.15926535897933</v>
      </c>
      <c r="C41" s="32">
        <v>3</v>
      </c>
      <c r="D41" s="33"/>
      <c r="E41" s="33"/>
      <c r="F41" s="34">
        <f t="shared" si="0"/>
        <v>3</v>
      </c>
      <c r="G41" s="76"/>
      <c r="H41" s="48">
        <f t="shared" si="2"/>
        <v>0</v>
      </c>
    </row>
    <row r="42" spans="1:8" x14ac:dyDescent="0.25">
      <c r="A42" s="25">
        <v>104</v>
      </c>
      <c r="B42" s="26">
        <f t="shared" si="1"/>
        <v>326.72563597333851</v>
      </c>
      <c r="C42" s="27">
        <v>3</v>
      </c>
      <c r="D42" s="28"/>
      <c r="E42" s="28"/>
      <c r="F42" s="29">
        <f t="shared" si="0"/>
        <v>3</v>
      </c>
      <c r="G42" s="58"/>
      <c r="H42" s="54">
        <f t="shared" si="2"/>
        <v>0</v>
      </c>
    </row>
    <row r="43" spans="1:8" x14ac:dyDescent="0.25">
      <c r="A43" s="15">
        <v>106</v>
      </c>
      <c r="B43" s="16">
        <f t="shared" si="1"/>
        <v>333.00882128051808</v>
      </c>
      <c r="C43" s="17">
        <v>1</v>
      </c>
      <c r="D43" s="18"/>
      <c r="E43" s="18"/>
      <c r="F43" s="19">
        <f t="shared" si="0"/>
        <v>1</v>
      </c>
      <c r="G43" s="57"/>
      <c r="H43" s="49">
        <f t="shared" si="2"/>
        <v>0</v>
      </c>
    </row>
    <row r="44" spans="1:8" x14ac:dyDescent="0.25">
      <c r="A44" s="15">
        <v>108</v>
      </c>
      <c r="B44" s="16">
        <f t="shared" si="1"/>
        <v>339.29200658769764</v>
      </c>
      <c r="C44" s="17">
        <v>1</v>
      </c>
      <c r="D44" s="18"/>
      <c r="E44" s="18"/>
      <c r="F44" s="19">
        <f t="shared" si="0"/>
        <v>1</v>
      </c>
      <c r="G44" s="57"/>
      <c r="H44" s="49">
        <f t="shared" si="2"/>
        <v>0</v>
      </c>
    </row>
    <row r="45" spans="1:8" ht="15.75" thickBot="1" x14ac:dyDescent="0.3">
      <c r="A45" s="30">
        <v>110</v>
      </c>
      <c r="B45" s="31">
        <f t="shared" si="1"/>
        <v>345.57519189487726</v>
      </c>
      <c r="C45" s="32">
        <v>1</v>
      </c>
      <c r="D45" s="33"/>
      <c r="E45" s="33"/>
      <c r="F45" s="34">
        <f t="shared" si="0"/>
        <v>1</v>
      </c>
      <c r="G45" s="76"/>
      <c r="H45" s="48">
        <f t="shared" si="2"/>
        <v>0</v>
      </c>
    </row>
    <row r="46" spans="1:8" x14ac:dyDescent="0.25">
      <c r="A46" s="35">
        <v>112</v>
      </c>
      <c r="B46" s="36">
        <f t="shared" si="1"/>
        <v>351.85837720205683</v>
      </c>
      <c r="C46" s="37">
        <v>6</v>
      </c>
      <c r="D46" s="13"/>
      <c r="E46" s="13"/>
      <c r="F46" s="14">
        <f t="shared" si="0"/>
        <v>6</v>
      </c>
      <c r="G46" s="56"/>
      <c r="H46" s="52">
        <f t="shared" si="2"/>
        <v>0</v>
      </c>
    </row>
    <row r="47" spans="1:8" x14ac:dyDescent="0.25">
      <c r="A47" s="15">
        <v>114</v>
      </c>
      <c r="B47" s="16">
        <f t="shared" si="1"/>
        <v>358.14156250923639</v>
      </c>
      <c r="C47" s="17">
        <v>4</v>
      </c>
      <c r="D47" s="18"/>
      <c r="E47" s="18"/>
      <c r="F47" s="19">
        <f t="shared" si="0"/>
        <v>4</v>
      </c>
      <c r="G47" s="57"/>
      <c r="H47" s="49">
        <f t="shared" si="2"/>
        <v>0</v>
      </c>
    </row>
    <row r="48" spans="1:8" x14ac:dyDescent="0.25">
      <c r="A48" s="15">
        <v>116</v>
      </c>
      <c r="B48" s="16">
        <f t="shared" si="1"/>
        <v>364.42474781641602</v>
      </c>
      <c r="C48" s="17">
        <v>1</v>
      </c>
      <c r="D48" s="18"/>
      <c r="E48" s="18"/>
      <c r="F48" s="19">
        <f t="shared" si="0"/>
        <v>1</v>
      </c>
      <c r="G48" s="57"/>
      <c r="H48" s="49">
        <f t="shared" si="2"/>
        <v>0</v>
      </c>
    </row>
    <row r="49" spans="1:12" x14ac:dyDescent="0.25">
      <c r="A49" s="15">
        <v>120</v>
      </c>
      <c r="B49" s="16">
        <f t="shared" si="1"/>
        <v>376.99111843077515</v>
      </c>
      <c r="C49" s="17">
        <v>3</v>
      </c>
      <c r="D49" s="18"/>
      <c r="E49" s="18"/>
      <c r="F49" s="19">
        <f t="shared" si="0"/>
        <v>3</v>
      </c>
      <c r="G49" s="57"/>
      <c r="H49" s="49">
        <f t="shared" si="2"/>
        <v>0</v>
      </c>
    </row>
    <row r="50" spans="1:12" x14ac:dyDescent="0.25">
      <c r="A50" s="15">
        <v>122</v>
      </c>
      <c r="B50" s="16">
        <f t="shared" si="1"/>
        <v>383.27430373795477</v>
      </c>
      <c r="C50" s="17">
        <v>1</v>
      </c>
      <c r="D50" s="18"/>
      <c r="E50" s="18"/>
      <c r="F50" s="19">
        <f t="shared" si="0"/>
        <v>1</v>
      </c>
      <c r="G50" s="57"/>
      <c r="H50" s="49">
        <f t="shared" si="2"/>
        <v>0</v>
      </c>
    </row>
    <row r="51" spans="1:12" x14ac:dyDescent="0.25">
      <c r="A51" s="15">
        <v>124</v>
      </c>
      <c r="B51" s="16">
        <f t="shared" si="1"/>
        <v>389.55748904513433</v>
      </c>
      <c r="C51" s="17">
        <v>1</v>
      </c>
      <c r="D51" s="18"/>
      <c r="E51" s="18"/>
      <c r="F51" s="19">
        <f t="shared" si="0"/>
        <v>1</v>
      </c>
      <c r="G51" s="57"/>
      <c r="H51" s="49">
        <f t="shared" si="2"/>
        <v>0</v>
      </c>
    </row>
    <row r="52" spans="1:12" x14ac:dyDescent="0.25">
      <c r="A52" s="15">
        <v>128</v>
      </c>
      <c r="B52" s="16">
        <f t="shared" si="1"/>
        <v>402.12385965949352</v>
      </c>
      <c r="C52" s="17">
        <v>1</v>
      </c>
      <c r="D52" s="18"/>
      <c r="E52" s="18"/>
      <c r="F52" s="19">
        <f t="shared" si="0"/>
        <v>1</v>
      </c>
      <c r="G52" s="57"/>
      <c r="H52" s="49">
        <f t="shared" si="2"/>
        <v>0</v>
      </c>
    </row>
    <row r="53" spans="1:12" x14ac:dyDescent="0.25">
      <c r="A53" s="15">
        <v>132</v>
      </c>
      <c r="B53" s="16">
        <f t="shared" si="1"/>
        <v>414.69023027385271</v>
      </c>
      <c r="C53" s="17">
        <v>1</v>
      </c>
      <c r="D53" s="18"/>
      <c r="E53" s="18"/>
      <c r="F53" s="19">
        <f t="shared" si="0"/>
        <v>1</v>
      </c>
      <c r="G53" s="57"/>
      <c r="H53" s="49">
        <f t="shared" si="2"/>
        <v>0</v>
      </c>
    </row>
    <row r="54" spans="1:12" ht="15.75" thickBot="1" x14ac:dyDescent="0.3">
      <c r="A54" s="20">
        <v>134</v>
      </c>
      <c r="B54" s="21">
        <f t="shared" si="1"/>
        <v>420.97341558103227</v>
      </c>
      <c r="C54" s="22">
        <v>1</v>
      </c>
      <c r="D54" s="23"/>
      <c r="E54" s="23"/>
      <c r="F54" s="24">
        <f t="shared" si="0"/>
        <v>1</v>
      </c>
      <c r="G54" s="57"/>
      <c r="H54" s="53">
        <f t="shared" si="2"/>
        <v>0</v>
      </c>
    </row>
    <row r="55" spans="1:12" ht="15.75" thickBot="1" x14ac:dyDescent="0.3">
      <c r="A55" s="111" t="s">
        <v>0</v>
      </c>
      <c r="B55" s="112"/>
      <c r="C55" s="62">
        <f>SUM(C8:C54)</f>
        <v>66</v>
      </c>
      <c r="D55" s="62">
        <f>SUM(D8:D54)</f>
        <v>56</v>
      </c>
      <c r="E55" s="62">
        <f>SUM(E8:E54)</f>
        <v>9</v>
      </c>
      <c r="F55" s="43">
        <f t="shared" ref="F55" si="3">SUM(C55:E55)</f>
        <v>131</v>
      </c>
      <c r="G55" s="51"/>
      <c r="H55" s="55">
        <f>SUM(H8:H54)</f>
        <v>0</v>
      </c>
    </row>
    <row r="56" spans="1:12" ht="19.5" customHeight="1" thickBot="1" x14ac:dyDescent="0.3">
      <c r="A56" s="110"/>
      <c r="B56" s="110"/>
      <c r="C56" s="110"/>
      <c r="D56" s="110"/>
      <c r="E56" s="110"/>
      <c r="F56" s="110"/>
      <c r="G56" s="8"/>
      <c r="H56" s="8"/>
    </row>
    <row r="57" spans="1:12" ht="22.5" customHeight="1" thickBot="1" x14ac:dyDescent="0.3">
      <c r="A57" s="99" t="s">
        <v>15</v>
      </c>
      <c r="B57" s="100"/>
      <c r="C57" s="100"/>
      <c r="D57" s="100"/>
      <c r="E57" s="100"/>
      <c r="F57" s="100"/>
      <c r="G57" s="100"/>
      <c r="H57" s="101"/>
      <c r="L57" s="63"/>
    </row>
    <row r="58" spans="1:12" ht="21" customHeight="1" x14ac:dyDescent="0.25">
      <c r="A58" s="104" t="s">
        <v>18</v>
      </c>
      <c r="B58" s="102"/>
      <c r="C58" s="102"/>
      <c r="D58" s="102" t="s">
        <v>19</v>
      </c>
      <c r="E58" s="102" t="s">
        <v>20</v>
      </c>
      <c r="F58" s="127" t="s">
        <v>26</v>
      </c>
      <c r="G58" s="102" t="s">
        <v>16</v>
      </c>
      <c r="H58" s="103"/>
    </row>
    <row r="59" spans="1:12" x14ac:dyDescent="0.25">
      <c r="A59" s="85"/>
      <c r="B59" s="86"/>
      <c r="C59" s="86"/>
      <c r="D59" s="86"/>
      <c r="E59" s="86"/>
      <c r="F59" s="128"/>
      <c r="G59" s="2" t="s">
        <v>17</v>
      </c>
      <c r="H59" s="46" t="s">
        <v>7</v>
      </c>
    </row>
    <row r="60" spans="1:12" ht="33" customHeight="1" x14ac:dyDescent="0.25">
      <c r="A60" s="121" t="s">
        <v>21</v>
      </c>
      <c r="B60" s="122"/>
      <c r="C60" s="122"/>
      <c r="D60" s="61" t="s">
        <v>22</v>
      </c>
      <c r="E60" s="61">
        <v>430</v>
      </c>
      <c r="F60" s="45"/>
      <c r="G60" s="59"/>
      <c r="H60" s="49">
        <f>G60*E60</f>
        <v>0</v>
      </c>
    </row>
    <row r="61" spans="1:12" ht="66" customHeight="1" x14ac:dyDescent="0.25">
      <c r="A61" s="123" t="s">
        <v>23</v>
      </c>
      <c r="B61" s="124"/>
      <c r="C61" s="124"/>
      <c r="D61" s="61" t="s">
        <v>24</v>
      </c>
      <c r="E61" s="61">
        <v>1</v>
      </c>
      <c r="F61" s="45"/>
      <c r="G61" s="59"/>
      <c r="H61" s="49">
        <f>G61*E61</f>
        <v>0</v>
      </c>
    </row>
    <row r="62" spans="1:12" ht="30" customHeight="1" thickBot="1" x14ac:dyDescent="0.3">
      <c r="A62" s="125" t="s">
        <v>25</v>
      </c>
      <c r="B62" s="126"/>
      <c r="C62" s="126"/>
      <c r="D62" s="60" t="s">
        <v>22</v>
      </c>
      <c r="E62" s="60">
        <v>3358</v>
      </c>
      <c r="F62" s="47" t="s">
        <v>27</v>
      </c>
      <c r="G62" s="50">
        <v>15</v>
      </c>
      <c r="H62" s="48">
        <f>G62*E62</f>
        <v>50370</v>
      </c>
    </row>
    <row r="63" spans="1:12" x14ac:dyDescent="0.25">
      <c r="A63" s="44"/>
      <c r="B63" s="44"/>
      <c r="C63" s="44"/>
      <c r="D63" s="44"/>
      <c r="E63" s="44"/>
      <c r="F63" s="44"/>
      <c r="G63" s="44"/>
      <c r="H63" s="44"/>
    </row>
    <row r="64" spans="1:12" ht="15.75" thickBot="1" x14ac:dyDescent="0.3">
      <c r="A64" s="8"/>
      <c r="B64" s="8"/>
      <c r="C64" s="8"/>
      <c r="D64" s="8"/>
      <c r="E64" s="8"/>
      <c r="F64" s="8"/>
      <c r="G64" s="8"/>
      <c r="H64" s="8"/>
    </row>
    <row r="65" spans="1:14" ht="15.75" thickBot="1" x14ac:dyDescent="0.3">
      <c r="A65" s="129" t="s">
        <v>35</v>
      </c>
      <c r="B65" s="130"/>
      <c r="C65" s="130"/>
      <c r="D65" s="130"/>
      <c r="E65" s="130"/>
      <c r="F65" s="130"/>
      <c r="G65" s="130"/>
      <c r="H65" s="74">
        <f>H55+H60+H61+H62</f>
        <v>50370</v>
      </c>
    </row>
    <row r="66" spans="1:14" ht="15.75" thickBot="1" x14ac:dyDescent="0.3"/>
    <row r="67" spans="1:14" x14ac:dyDescent="0.25">
      <c r="A67" s="80" t="s">
        <v>29</v>
      </c>
      <c r="B67" s="81"/>
      <c r="C67" s="81"/>
      <c r="D67" s="81"/>
      <c r="E67" s="81"/>
      <c r="F67" s="81"/>
      <c r="G67" s="81"/>
      <c r="H67" s="82"/>
      <c r="I67" s="44"/>
      <c r="J67" s="44"/>
      <c r="K67" s="44"/>
      <c r="L67" s="44"/>
      <c r="M67" s="44"/>
      <c r="N67" s="44"/>
    </row>
    <row r="68" spans="1:14" x14ac:dyDescent="0.25">
      <c r="A68" s="85" t="s">
        <v>30</v>
      </c>
      <c r="B68" s="86"/>
      <c r="C68" s="86"/>
      <c r="D68" s="83" t="s">
        <v>19</v>
      </c>
      <c r="E68" s="83"/>
      <c r="F68" s="61" t="s">
        <v>20</v>
      </c>
      <c r="G68" s="83" t="s">
        <v>31</v>
      </c>
      <c r="H68" s="84"/>
      <c r="I68" s="44"/>
      <c r="J68" s="44"/>
      <c r="K68" s="44"/>
      <c r="L68" s="44"/>
      <c r="M68" s="44"/>
      <c r="N68" s="44"/>
    </row>
    <row r="69" spans="1:14" x14ac:dyDescent="0.25">
      <c r="A69" s="85"/>
      <c r="B69" s="86"/>
      <c r="C69" s="86"/>
      <c r="D69" s="89" t="s">
        <v>32</v>
      </c>
      <c r="E69" s="89"/>
      <c r="F69" s="89">
        <v>342</v>
      </c>
      <c r="G69" s="71" t="s">
        <v>17</v>
      </c>
      <c r="H69" s="72" t="s">
        <v>7</v>
      </c>
      <c r="I69" s="67"/>
      <c r="J69" s="67"/>
      <c r="K69" s="68"/>
      <c r="L69" s="67"/>
      <c r="M69" s="67"/>
      <c r="N69" s="67"/>
    </row>
    <row r="70" spans="1:14" ht="15.75" thickBot="1" x14ac:dyDescent="0.3">
      <c r="A70" s="87"/>
      <c r="B70" s="88"/>
      <c r="C70" s="88"/>
      <c r="D70" s="90"/>
      <c r="E70" s="90"/>
      <c r="F70" s="90"/>
      <c r="G70" s="79"/>
      <c r="H70" s="73">
        <f>F69*G70</f>
        <v>0</v>
      </c>
      <c r="I70" s="69"/>
      <c r="J70" s="70"/>
      <c r="K70" s="68"/>
      <c r="L70" s="67"/>
      <c r="M70" s="67"/>
      <c r="N70" s="67"/>
    </row>
    <row r="72" spans="1:14" ht="15.75" thickBot="1" x14ac:dyDescent="0.3"/>
    <row r="73" spans="1:14" ht="15.75" customHeight="1" thickBot="1" x14ac:dyDescent="0.3">
      <c r="A73" s="91" t="s">
        <v>33</v>
      </c>
      <c r="B73" s="92"/>
      <c r="C73" s="92"/>
      <c r="D73" s="92"/>
      <c r="E73" s="92"/>
      <c r="F73" s="92"/>
      <c r="G73" s="92"/>
      <c r="H73" s="93"/>
    </row>
    <row r="74" spans="1:14" ht="15.75" thickBot="1" x14ac:dyDescent="0.3">
      <c r="A74" s="94" t="s">
        <v>34</v>
      </c>
      <c r="B74" s="95"/>
      <c r="C74" s="95"/>
      <c r="D74" s="95"/>
      <c r="E74" s="95"/>
      <c r="F74" s="95"/>
      <c r="G74" s="95"/>
      <c r="H74" s="78">
        <f>H65-H70</f>
        <v>50370</v>
      </c>
    </row>
    <row r="75" spans="1:14" x14ac:dyDescent="0.25">
      <c r="A75" s="64"/>
      <c r="B75" s="64"/>
      <c r="C75" s="66"/>
      <c r="D75" s="64"/>
      <c r="E75" s="64"/>
      <c r="F75" s="64"/>
      <c r="G75" s="64"/>
      <c r="H75" s="64"/>
    </row>
    <row r="76" spans="1:14" x14ac:dyDescent="0.25">
      <c r="A76" s="64"/>
      <c r="B76" s="64"/>
      <c r="C76" s="64"/>
      <c r="D76" s="64"/>
      <c r="E76" s="64"/>
      <c r="F76" s="64"/>
      <c r="G76" s="64"/>
      <c r="H76" s="64"/>
    </row>
    <row r="77" spans="1:14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5"/>
      <c r="L77" s="64"/>
      <c r="M77" s="64"/>
      <c r="N77" s="64"/>
    </row>
  </sheetData>
  <sheetProtection sheet="1" objects="1" scenarios="1"/>
  <protectedRanges>
    <protectedRange sqref="G70:H70" name="Oblast3"/>
    <protectedRange sqref="G60:H61" name="Oblast2"/>
    <protectedRange sqref="G8:H55" name="Oblast1"/>
  </protectedRanges>
  <mergeCells count="28">
    <mergeCell ref="A65:G65"/>
    <mergeCell ref="B5:B7"/>
    <mergeCell ref="A60:C60"/>
    <mergeCell ref="A61:C61"/>
    <mergeCell ref="A62:C62"/>
    <mergeCell ref="F58:F59"/>
    <mergeCell ref="A73:H73"/>
    <mergeCell ref="A74:G74"/>
    <mergeCell ref="A1:H1"/>
    <mergeCell ref="C5:E6"/>
    <mergeCell ref="A4:H4"/>
    <mergeCell ref="A57:H57"/>
    <mergeCell ref="G58:H58"/>
    <mergeCell ref="A58:C59"/>
    <mergeCell ref="D58:D59"/>
    <mergeCell ref="E58:E59"/>
    <mergeCell ref="A3:H3"/>
    <mergeCell ref="G5:H6"/>
    <mergeCell ref="A56:F56"/>
    <mergeCell ref="A55:B55"/>
    <mergeCell ref="F5:F7"/>
    <mergeCell ref="A5:A7"/>
    <mergeCell ref="A67:H67"/>
    <mergeCell ref="D68:E68"/>
    <mergeCell ref="G68:H68"/>
    <mergeCell ref="A68:C70"/>
    <mergeCell ref="D69:E70"/>
    <mergeCell ref="F69:F70"/>
  </mergeCells>
  <pageMargins left="0.7" right="0.7" top="0.78740157499999996" bottom="0.78740157499999996" header="0.3" footer="0.3"/>
  <pageSetup paperSize="9" orientation="portrait" r:id="rId1"/>
  <ignoredErrors>
    <ignoredError sqref="H7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Hrebeniakova Eva</cp:lastModifiedBy>
  <dcterms:created xsi:type="dcterms:W3CDTF">2014-10-01T05:27:29Z</dcterms:created>
  <dcterms:modified xsi:type="dcterms:W3CDTF">2022-09-01T09:08:43Z</dcterms:modified>
</cp:coreProperties>
</file>